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jurate_kaupiniene_ignitis_lt/Documents/Desktop/Vykdomi/SP/(2025-VKJ-90) Atlas Copco oro kompresorių remontas ir priežiūra/"/>
    </mc:Choice>
  </mc:AlternateContent>
  <xr:revisionPtr revIDLastSave="15" documentId="13_ncr:1_{B89F236D-3999-439F-9886-434F3044F260}" xr6:coauthVersionLast="47" xr6:coauthVersionMax="47" xr10:uidLastSave="{D0FFD2B5-16A3-4163-BE7F-B36273DC56C9}"/>
  <bookViews>
    <workbookView xWindow="-120" yWindow="-120" windowWidth="29040" windowHeight="15720" xr2:uid="{00000000-000D-0000-FFFF-FFFF00000000}"/>
  </bookViews>
  <sheets>
    <sheet name="ATLAS COPC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2" l="1"/>
  <c r="H60" i="2"/>
  <c r="H72" i="2"/>
  <c r="H84" i="2" l="1"/>
  <c r="H83" i="2"/>
  <c r="H82" i="2"/>
  <c r="H81" i="2"/>
  <c r="H80" i="2"/>
  <c r="H79" i="2" s="1"/>
  <c r="H78" i="2"/>
  <c r="H77" i="2"/>
  <c r="H76" i="2"/>
  <c r="H74" i="2"/>
  <c r="H73" i="2"/>
  <c r="H71" i="2" s="1"/>
  <c r="H69" i="2"/>
  <c r="H67" i="2" s="1"/>
  <c r="H68" i="2"/>
  <c r="H66" i="2"/>
  <c r="H64" i="2"/>
  <c r="H63" i="2"/>
  <c r="H62" i="2" s="1"/>
  <c r="H58" i="2"/>
  <c r="H57" i="2"/>
  <c r="H56" i="2"/>
  <c r="H55" i="2"/>
  <c r="H54" i="2"/>
  <c r="H53" i="2"/>
  <c r="H51" i="2"/>
  <c r="H50" i="2"/>
  <c r="H48" i="2"/>
  <c r="H47" i="2"/>
  <c r="H46" i="2"/>
  <c r="H44" i="2"/>
  <c r="H43" i="2"/>
  <c r="H41" i="2"/>
  <c r="H40" i="2"/>
  <c r="H39" i="2"/>
  <c r="H38" i="2"/>
  <c r="H37" i="2"/>
  <c r="H36" i="2"/>
  <c r="H35" i="2"/>
  <c r="H34" i="2"/>
  <c r="H32" i="2"/>
  <c r="H31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4" i="2"/>
  <c r="H13" i="2"/>
  <c r="H12" i="2"/>
  <c r="H10" i="2"/>
  <c r="H9" i="2"/>
  <c r="H8" i="2"/>
  <c r="H6" i="2"/>
  <c r="H5" i="2"/>
  <c r="H15" i="2" l="1"/>
  <c r="H11" i="2"/>
  <c r="H75" i="2"/>
  <c r="H52" i="2"/>
  <c r="H45" i="2"/>
  <c r="H33" i="2"/>
  <c r="H7" i="2"/>
  <c r="H85" i="2" l="1"/>
  <c r="H86" i="2" s="1"/>
  <c r="H87" i="2" s="1"/>
</calcChain>
</file>

<file path=xl/sharedStrings.xml><?xml version="1.0" encoding="utf-8"?>
<sst xmlns="http://schemas.openxmlformats.org/spreadsheetml/2006/main" count="235" uniqueCount="149">
  <si>
    <t>Eil.Nr.</t>
  </si>
  <si>
    <t>Detalių ir paslaugų pavadinimas**</t>
  </si>
  <si>
    <t>Mato Vnt.</t>
  </si>
  <si>
    <t xml:space="preserve">Turimos įrangos kiekis </t>
  </si>
  <si>
    <t>1 mato vieneto įkainis, 
Eur be PVM</t>
  </si>
  <si>
    <t>Detalių arba rinkinių pakeitimo įkainis, 
Eur be PVM</t>
  </si>
  <si>
    <t>Bendra detalių su pakeitimu kaina, EUR be PVM
(6+7)</t>
  </si>
  <si>
    <t>1.1</t>
  </si>
  <si>
    <t>2.1</t>
  </si>
  <si>
    <t>2.2</t>
  </si>
  <si>
    <t>3.1</t>
  </si>
  <si>
    <t>3.2</t>
  </si>
  <si>
    <t>4.1</t>
  </si>
  <si>
    <t>4.2</t>
  </si>
  <si>
    <t>5.1</t>
  </si>
  <si>
    <t>6.1</t>
  </si>
  <si>
    <t>7.1</t>
  </si>
  <si>
    <t>8.1</t>
  </si>
  <si>
    <t>Remonto darbai / Avariniai darbai***</t>
  </si>
  <si>
    <t>9.1</t>
  </si>
  <si>
    <t>Atvykimas į Užsakovo teritorija darbo dienomis nuo 08:00 iki 17:00 esant gamybiniam būtinumui per 4 val. nuo užsakymo gavimo.</t>
  </si>
  <si>
    <t>Inžinieriaus darbo valandinis įkainis</t>
  </si>
  <si>
    <t>val.</t>
  </si>
  <si>
    <t>-</t>
  </si>
  <si>
    <t>Darbininko-mechaniko valandinis įkainis</t>
  </si>
  <si>
    <t>Darbininko-elektriko valandinis įkainis</t>
  </si>
  <si>
    <t>Atvykimas į Užsakovo teritorija darbo dienomis nuo 17:00 iki 08:00 esant gamybiniam būtinumui per 4 val. nuo užsakymo gavimo.</t>
  </si>
  <si>
    <t>Atvykimas į Užsakovo teritorija ne darbo dienomis ir švenčių dienomis esant gamybiniam būtinumui per 4 val. nuo užsakymo gavimo.</t>
  </si>
  <si>
    <t>Mėnesinė apžiūra</t>
  </si>
  <si>
    <t>10.1</t>
  </si>
  <si>
    <t>vnt.</t>
  </si>
  <si>
    <t>10.2</t>
  </si>
  <si>
    <t>Kas mėnesinė visų aptarnaujamų įrenginių apžiūra, defektavimas ir apžiūros dokumentacijos užpildymas (pagal gamintojo reikalavimus)</t>
  </si>
  <si>
    <t>Pasiūlymo kaina Eur be PVM</t>
  </si>
  <si>
    <t>PVM</t>
  </si>
  <si>
    <t>Pasiūlymo kaina Eur su PVM</t>
  </si>
  <si>
    <t>Patabos:</t>
  </si>
  <si>
    <t>*Nurodytas preliminarus Paslaugų ir Prekių kiekis Sutarties galiojimo laikotarpiui (3 metams dirbant pilnu pajėgumu 8000 val/m). Klientas turi teisę koreguoti perkamų Paslaugų ir/arba Prekių kiekį, neviršijant Sutartyje nurodytos maksimalios  Sutarties kainos. Klientas neįsipareigoja išpirkti viso Paslaugų ir/arba Prekių kiekio ar bet kokios jų dalies.</t>
  </si>
  <si>
    <t>**Klientas turės teisę užsakyti Kitus darbus, nenurodytus šioje lentelėje, tačiau patenkančius į lentelėje nurodytų darbų grupes, Užsakyme patikslindamas Kitų darbų technines charakteristikas.</t>
  </si>
  <si>
    <t>***Į avarinių darbų įkainį turi būti įtrauktos visos Paslaugų teikėjo išlaidos (komandiruotpinigiai, transporto išlaidos, apgyvendinimas, atvykimas į užsakovo teritorija, darbams reikalingi įrankiai, susidarusių atliekų išvežimas), išskyrus darbų atlikimui reikalingos medžiagas, kurios išvardintos 2 stulpelyje.</t>
  </si>
  <si>
    <t>Oro kompresoriai Atlas Copco GA110VSDA3 s/n APF235989, APF236759, APF236941, aptarnavimų planas 3 m: ABACAB</t>
  </si>
  <si>
    <t>A techninis aptarnavimas, fiksuota kaina</t>
  </si>
  <si>
    <t>vnt</t>
  </si>
  <si>
    <t>Kompresorių profilaktika po pirmų 4000 val.</t>
  </si>
  <si>
    <t>B techninis aptarnavimas, fiksuota kaina</t>
  </si>
  <si>
    <t xml:space="preserve">2901990576 Aptarnavimo rinkinys oro, alyvos filtrai po 8000 val. </t>
  </si>
  <si>
    <t xml:space="preserve">2901170100 alyvos RS XD bakas 20L </t>
  </si>
  <si>
    <t>2.3</t>
  </si>
  <si>
    <t>2901170000  alyvos RS XD bakas 5L</t>
  </si>
  <si>
    <t>C techninis aptarnavimas, fiksuota kaina</t>
  </si>
  <si>
    <t>1837002032 Aptarnavimo rinkinys oro, alyvos filtrai,separatoriai po 16000 val.</t>
  </si>
  <si>
    <t>2901170100 alyvos RS XD bakas 20L</t>
  </si>
  <si>
    <t>3.3</t>
  </si>
  <si>
    <t>2901170000 alyvos RS XD bakas 5L</t>
  </si>
  <si>
    <t>Atsarginės dalys, eksploatacinės medžiagos</t>
  </si>
  <si>
    <t>2901990421 Alyvos ir oro filtrų rinkinys</t>
  </si>
  <si>
    <t>2901990422 minimalaus slėgio vožtuvas</t>
  </si>
  <si>
    <t>4.3</t>
  </si>
  <si>
    <t>2901990425 šilumokaičio montavimo komplektas</t>
  </si>
  <si>
    <t>4.4</t>
  </si>
  <si>
    <t>2901990564 alyvos separatorių rinkinys</t>
  </si>
  <si>
    <t>4.5</t>
  </si>
  <si>
    <t>2901990566 alyvos termostatas 65 laipsniai</t>
  </si>
  <si>
    <t>4.6</t>
  </si>
  <si>
    <t>2901990600 elemento pakeitimo rinkinys</t>
  </si>
  <si>
    <t>4.7</t>
  </si>
  <si>
    <t>2901990740 C200 elementų kapitalinio remonto rinkinys</t>
  </si>
  <si>
    <t>4.8</t>
  </si>
  <si>
    <t>3001531119 elektromagnetinio vožtuvo ritė su jungtim</t>
  </si>
  <si>
    <t>4.9</t>
  </si>
  <si>
    <t>2906057200 vamzdyno sujungimų rinkinys</t>
  </si>
  <si>
    <t>4.10</t>
  </si>
  <si>
    <t>2901170100  alyvos RS XD bakas 20L</t>
  </si>
  <si>
    <t>4.11</t>
  </si>
  <si>
    <t>4.12</t>
  </si>
  <si>
    <t xml:space="preserve"> Valdymo procesorius MK5S 1900520440</t>
  </si>
  <si>
    <t>4.13</t>
  </si>
  <si>
    <t>Valdymo procesoriaus modulis MK5 I/O2 1900520033</t>
  </si>
  <si>
    <t>4.14</t>
  </si>
  <si>
    <t>Apsauginis vožtuvas 0830101030</t>
  </si>
  <si>
    <t>Oro džiovintuvas FX19,5 , s/n ITJ233412, ITJ233413, aptarnavimo palnas AAAAAA</t>
  </si>
  <si>
    <t>A techninis aptarnavimas fiksuota kaina</t>
  </si>
  <si>
    <t>2200902017 kondensato išleidiklio remonto komplektas</t>
  </si>
  <si>
    <t>Skaitmeninis valdiklis  .V24 FC  2203078088</t>
  </si>
  <si>
    <t>6.2</t>
  </si>
  <si>
    <t>Elektroninis kondensato išleidiklis 24 V 50-60 2202815932</t>
  </si>
  <si>
    <t>6.3</t>
  </si>
  <si>
    <t>Ventiliatorius D500 400V 50HZ 1624966600</t>
  </si>
  <si>
    <t>6.4</t>
  </si>
  <si>
    <t>Sausintuvo šaldymo kompresorius. 2204209604</t>
  </si>
  <si>
    <t>6.5</t>
  </si>
  <si>
    <t>2202 8185 01  išgarinimo vožtuvas</t>
  </si>
  <si>
    <t>6.6</t>
  </si>
  <si>
    <t>1089 9139 23 1ventiliatoriaus paleidimo relė</t>
  </si>
  <si>
    <t>6.7</t>
  </si>
  <si>
    <t xml:space="preserve"> 2205040501 1 aukšto slėgio relė</t>
  </si>
  <si>
    <t>6.8</t>
  </si>
  <si>
    <t xml:space="preserve"> 2202 8186 02 1 žemo slėgio relė</t>
  </si>
  <si>
    <t>Filtras DD970, s/n APF236082, APF236083, aptarnavimo planas AAAAAA</t>
  </si>
  <si>
    <t>3001527021 suspausto oro filtrų rinkinys DD/DDP 970/2200 F</t>
  </si>
  <si>
    <t>1624 1052 00 manometras</t>
  </si>
  <si>
    <t>8.2</t>
  </si>
  <si>
    <t>8102043620 elektroninis kondensato išleidiklis 230 50/60</t>
  </si>
  <si>
    <t>8.3</t>
  </si>
  <si>
    <t xml:space="preserve">0650010189 tarpinės </t>
  </si>
  <si>
    <t>Separatorius OSC DIBT 2400, s/n SIR0028568, aptarnavimo planas AAAAAA</t>
  </si>
  <si>
    <t xml:space="preserve">2901158320 Filtrai alyvos vandens atskyriklio OSC DIBT 2400 </t>
  </si>
  <si>
    <t>Pirmo filtro indikacija ir apsauga 1622 2999 90</t>
  </si>
  <si>
    <t>Antro filtro indikacija ir apsauga1622 3009 00</t>
  </si>
  <si>
    <t>10.3</t>
  </si>
  <si>
    <t>Lankstus sujungimas tarp filtrų1622 2953 00</t>
  </si>
  <si>
    <t>10.4</t>
  </si>
  <si>
    <t>Testo rutulinis ventilis 0852 0010 70</t>
  </si>
  <si>
    <t>10.5</t>
  </si>
  <si>
    <t>Mėginių stikliukas 1622 6213 00</t>
  </si>
  <si>
    <t>10.6</t>
  </si>
  <si>
    <t>Raudonas vamzdelis1622 2963 03</t>
  </si>
  <si>
    <t>Elektroninis drenažas EWD330, 2 vnt, aptarnavimo planas AAAAAA</t>
  </si>
  <si>
    <t>11.1</t>
  </si>
  <si>
    <t>2901063300 susidėvinčių dalių rinkinys EWD330,1500C</t>
  </si>
  <si>
    <t>12.1</t>
  </si>
  <si>
    <t>2901 0634 00vožtuvo montavimo rinkinys</t>
  </si>
  <si>
    <t>12.2</t>
  </si>
  <si>
    <t>2901 0636 00 tarpinių rinkinys</t>
  </si>
  <si>
    <t>ES6 centrinis valdiklis, s/n API819758</t>
  </si>
  <si>
    <t>13.1</t>
  </si>
  <si>
    <t>Programinės įrangos atnaujinimo darbai</t>
  </si>
  <si>
    <t>14.1</t>
  </si>
  <si>
    <t xml:space="preserve"> SLĖGIO DAVIKLIS 1089049252</t>
  </si>
  <si>
    <t>14.2</t>
  </si>
  <si>
    <t>VALDYMO PROCESORIUS ES6 MK5 1900208421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</si>
  <si>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</si>
  <si>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</si>
  <si>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</si>
  <si>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</si>
  <si>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</si>
  <si>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</si>
  <si>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</si>
  <si>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</si>
  <si>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</si>
  <si>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</si>
  <si>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</si>
  <si>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</si>
  <si>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</si>
  <si>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</si>
  <si>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14.18</t>
  </si>
  <si>
    <t>TVS paslaugos kodas</t>
  </si>
  <si>
    <t>TVS prekės kodas</t>
  </si>
  <si>
    <t xml:space="preserve">Preliminarus kiekis*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</si>
</sst>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1"/>
      <color rgb="FF000000"/>
      <name val="Calibri"/>
      <family val="2"/>
      <charset val="186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BFBFBF"/>
      </patternFill>
    </fill>
    <fill>
      <patternFill patternType="solid">
        <fgColor rgb="FFD9D9D9"/>
        <bgColor rgb="FFD0CECE"/>
      </patternFill>
    </fill>
    <fill>
      <patternFill patternType="solid">
        <fgColor rgb="FFD0CECE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0CE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rgb="FFBFBFBF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4" fontId="1" fillId="2" borderId="5" xfId="0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2" fontId="4" fillId="4" borderId="5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/>
    </xf>
    <xf numFmtId="0" fontId="5" fillId="0" borderId="5" xfId="0" applyFont="1" applyBorder="1" applyAlignment="1">
      <alignment horizontal="righ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2" fontId="1" fillId="3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right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center" vertical="center" wrapText="1"/>
    </xf>
    <xf numFmtId="2" fontId="2" fillId="6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4" fillId="4" borderId="5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1" fillId="6" borderId="5" xfId="0" applyNumberFormat="1" applyFont="1" applyFill="1" applyBorder="1" applyAlignment="1">
      <alignment horizontal="center" vertical="center" wrapText="1"/>
    </xf>
    <xf numFmtId="164" fontId="1" fillId="7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A90D6-DCFF-4DA0-B442-89C135E33338}">
  <dimension ref="A1:K94"/>
  <sheetViews>
    <sheetView tabSelected="1" topLeftCell="A77" zoomScale="85" zoomScaleNormal="85" workbookViewId="0">
      <selection activeCell="H13" sqref="H13"/>
    </sheetView>
  </sheetViews>
  <sheetFormatPr defaultRowHeight="15" x14ac:dyDescent="0.25"/>
  <cols>
    <col min="1" max="1" width="7.42578125" customWidth="1"/>
    <col min="2" max="2" width="59.28515625" customWidth="1"/>
    <col min="3" max="3" width="7.42578125" customWidth="1"/>
    <col min="4" max="4" width="11.42578125" customWidth="1"/>
    <col min="5" max="5" width="16.5703125" customWidth="1"/>
    <col min="6" max="6" width="15.42578125" customWidth="1"/>
    <col min="7" max="7" width="14.85546875" customWidth="1"/>
    <col min="8" max="8" width="23.28515625" customWidth="1"/>
    <col min="9" max="10" width="22.85546875" customWidth="1"/>
    <col min="11" max="11" width="47.140625" customWidth="1"/>
  </cols>
  <sheetData>
    <row r="1" spans="1:11" ht="15.75" thickBot="1" x14ac:dyDescent="0.3">
      <c r="F1" s="53"/>
    </row>
    <row r="2" spans="1:11" ht="64.5" thickBot="1" x14ac:dyDescent="0.3">
      <c r="A2" s="20" t="s">
        <v>0</v>
      </c>
      <c r="B2" s="21" t="s">
        <v>1</v>
      </c>
      <c r="C2" s="21" t="s">
        <v>2</v>
      </c>
      <c r="D2" s="21" t="s">
        <v>3</v>
      </c>
      <c r="E2" s="21" t="s">
        <v>148</v>
      </c>
      <c r="F2" s="21" t="s">
        <v>4</v>
      </c>
      <c r="G2" s="21" t="s">
        <v>5</v>
      </c>
      <c r="H2" s="22" t="s">
        <v>6</v>
      </c>
      <c r="I2" s="52" t="s">
        <v>146</v>
      </c>
      <c r="J2" s="52" t="s">
        <v>147</v>
      </c>
    </row>
    <row r="3" spans="1:11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</row>
    <row r="4" spans="1:11" ht="25.5" x14ac:dyDescent="0.25">
      <c r="A4" s="2"/>
      <c r="B4" s="2" t="s">
        <v>40</v>
      </c>
      <c r="C4" s="2"/>
      <c r="D4" s="2"/>
      <c r="E4" s="2"/>
      <c r="F4" s="2"/>
      <c r="G4" s="2"/>
      <c r="H4" s="3"/>
      <c r="I4" s="2"/>
      <c r="J4" s="2"/>
    </row>
    <row r="5" spans="1:11" x14ac:dyDescent="0.25">
      <c r="A5" s="23">
        <v>1</v>
      </c>
      <c r="B5" s="24" t="s">
        <v>41</v>
      </c>
      <c r="C5" s="23" t="s">
        <v>42</v>
      </c>
      <c r="D5" s="23">
        <v>3</v>
      </c>
      <c r="E5" s="23">
        <v>3</v>
      </c>
      <c r="F5" s="23"/>
      <c r="G5" s="25"/>
      <c r="H5" s="54">
        <f>D5*E5*G5</f>
        <v>0</v>
      </c>
      <c r="I5" s="23"/>
      <c r="J5" s="23"/>
      <c r="K5" s="69"/>
    </row>
    <row r="6" spans="1:11" x14ac:dyDescent="0.25">
      <c r="A6" s="26" t="s">
        <v>7</v>
      </c>
      <c r="B6" s="27" t="s">
        <v>43</v>
      </c>
      <c r="C6" s="28"/>
      <c r="D6" s="28">
        <v>3</v>
      </c>
      <c r="E6" s="26">
        <v>3</v>
      </c>
      <c r="F6" s="26"/>
      <c r="G6" s="29"/>
      <c r="H6" s="55">
        <f>D6*E6*G6</f>
        <v>0</v>
      </c>
      <c r="I6" s="28">
        <v>20003800108</v>
      </c>
      <c r="J6" s="28"/>
    </row>
    <row r="7" spans="1:11" x14ac:dyDescent="0.25">
      <c r="A7" s="23">
        <v>2</v>
      </c>
      <c r="B7" s="24" t="s">
        <v>44</v>
      </c>
      <c r="C7" s="23" t="s">
        <v>42</v>
      </c>
      <c r="D7" s="23">
        <v>3</v>
      </c>
      <c r="E7" s="23">
        <v>2</v>
      </c>
      <c r="F7" s="25"/>
      <c r="G7" s="25"/>
      <c r="H7" s="54">
        <f>SUM(H8:H10)</f>
        <v>0</v>
      </c>
      <c r="I7" s="23"/>
      <c r="J7" s="23"/>
    </row>
    <row r="8" spans="1:11" x14ac:dyDescent="0.25">
      <c r="A8" s="4" t="s">
        <v>8</v>
      </c>
      <c r="B8" s="30" t="s">
        <v>45</v>
      </c>
      <c r="C8" s="4" t="s">
        <v>42</v>
      </c>
      <c r="D8" s="4">
        <v>3</v>
      </c>
      <c r="E8" s="4">
        <v>2</v>
      </c>
      <c r="F8" s="7"/>
      <c r="G8" s="7"/>
      <c r="H8" s="56">
        <f>(F8+G8)*E8*D8</f>
        <v>0</v>
      </c>
      <c r="I8" s="4">
        <v>20003800109</v>
      </c>
      <c r="J8" s="4">
        <v>11100100194</v>
      </c>
    </row>
    <row r="9" spans="1:11" x14ac:dyDescent="0.25">
      <c r="A9" s="4" t="s">
        <v>9</v>
      </c>
      <c r="B9" s="30" t="s">
        <v>46</v>
      </c>
      <c r="C9" s="4" t="s">
        <v>42</v>
      </c>
      <c r="D9" s="4">
        <v>3</v>
      </c>
      <c r="E9" s="4">
        <v>10</v>
      </c>
      <c r="F9" s="7"/>
      <c r="G9" s="7"/>
      <c r="H9" s="56">
        <f>(F9+G9)*E9*D9</f>
        <v>0</v>
      </c>
      <c r="I9" s="4">
        <v>20003800110</v>
      </c>
      <c r="J9" s="4">
        <v>10200100005</v>
      </c>
    </row>
    <row r="10" spans="1:11" x14ac:dyDescent="0.25">
      <c r="A10" s="4" t="s">
        <v>47</v>
      </c>
      <c r="B10" s="30" t="s">
        <v>48</v>
      </c>
      <c r="C10" s="4" t="s">
        <v>42</v>
      </c>
      <c r="D10" s="4">
        <v>3</v>
      </c>
      <c r="E10" s="4">
        <v>2</v>
      </c>
      <c r="F10" s="7"/>
      <c r="G10" s="7"/>
      <c r="H10" s="56">
        <f>(F10+G10)*E10*D10</f>
        <v>0</v>
      </c>
      <c r="I10" s="4">
        <v>20003800111</v>
      </c>
      <c r="J10" s="4">
        <v>10200100006</v>
      </c>
    </row>
    <row r="11" spans="1:11" x14ac:dyDescent="0.25">
      <c r="A11" s="23">
        <v>3</v>
      </c>
      <c r="B11" s="24" t="s">
        <v>49</v>
      </c>
      <c r="C11" s="23" t="s">
        <v>42</v>
      </c>
      <c r="D11" s="23">
        <v>3</v>
      </c>
      <c r="E11" s="23">
        <v>3</v>
      </c>
      <c r="F11" s="25"/>
      <c r="G11" s="25"/>
      <c r="H11" s="54">
        <f>SUM(H12:H14)</f>
        <v>0</v>
      </c>
      <c r="I11" s="23"/>
      <c r="J11" s="23"/>
    </row>
    <row r="12" spans="1:11" ht="25.5" x14ac:dyDescent="0.25">
      <c r="A12" s="4" t="s">
        <v>10</v>
      </c>
      <c r="B12" s="30" t="s">
        <v>50</v>
      </c>
      <c r="C12" s="4" t="s">
        <v>42</v>
      </c>
      <c r="D12" s="4">
        <v>3</v>
      </c>
      <c r="E12" s="4">
        <v>1</v>
      </c>
      <c r="F12" s="7"/>
      <c r="G12" s="7"/>
      <c r="H12" s="56">
        <f>(F12+G12)*E12*D12</f>
        <v>0</v>
      </c>
      <c r="I12" s="4">
        <v>20003800112</v>
      </c>
      <c r="J12" s="4">
        <v>11100100195</v>
      </c>
    </row>
    <row r="13" spans="1:11" x14ac:dyDescent="0.25">
      <c r="A13" s="4" t="s">
        <v>11</v>
      </c>
      <c r="B13" s="30" t="s">
        <v>51</v>
      </c>
      <c r="C13" s="4" t="s">
        <v>42</v>
      </c>
      <c r="D13" s="4">
        <v>3</v>
      </c>
      <c r="E13" s="4">
        <v>10</v>
      </c>
      <c r="F13" s="7"/>
      <c r="G13" s="7"/>
      <c r="H13" s="56">
        <f>(F13+G13)*E13*D13</f>
        <v>0</v>
      </c>
      <c r="I13" s="4">
        <v>20003800113</v>
      </c>
      <c r="J13" s="4">
        <v>10200100005</v>
      </c>
    </row>
    <row r="14" spans="1:11" x14ac:dyDescent="0.25">
      <c r="A14" s="4" t="s">
        <v>52</v>
      </c>
      <c r="B14" s="30" t="s">
        <v>53</v>
      </c>
      <c r="C14" s="4" t="s">
        <v>42</v>
      </c>
      <c r="D14" s="4">
        <v>3</v>
      </c>
      <c r="E14" s="4">
        <v>2</v>
      </c>
      <c r="F14" s="7"/>
      <c r="G14" s="7"/>
      <c r="H14" s="56">
        <f>(F14+G14)*E14*D14</f>
        <v>0</v>
      </c>
      <c r="I14" s="4">
        <v>20003800114</v>
      </c>
      <c r="J14" s="4">
        <v>10200100006</v>
      </c>
    </row>
    <row r="15" spans="1:11" x14ac:dyDescent="0.25">
      <c r="A15" s="23">
        <v>4</v>
      </c>
      <c r="B15" s="31" t="s">
        <v>54</v>
      </c>
      <c r="C15" s="32"/>
      <c r="D15" s="32"/>
      <c r="E15" s="32"/>
      <c r="F15" s="33"/>
      <c r="G15" s="33"/>
      <c r="H15" s="57">
        <f>SUM(H16:H29)</f>
        <v>0</v>
      </c>
      <c r="I15" s="32"/>
      <c r="J15" s="32"/>
    </row>
    <row r="16" spans="1:11" x14ac:dyDescent="0.25">
      <c r="A16" s="4" t="s">
        <v>12</v>
      </c>
      <c r="B16" s="30" t="s">
        <v>55</v>
      </c>
      <c r="C16" s="4" t="s">
        <v>42</v>
      </c>
      <c r="D16" s="4">
        <v>3</v>
      </c>
      <c r="E16" s="4">
        <v>3</v>
      </c>
      <c r="F16" s="5"/>
      <c r="G16" s="34"/>
      <c r="H16" s="56">
        <f t="shared" ref="H16:H29" si="0">(F16+G16)*D16*E16</f>
        <v>0</v>
      </c>
      <c r="I16" s="4">
        <v>20003800115</v>
      </c>
      <c r="J16" s="4">
        <v>11100100196</v>
      </c>
    </row>
    <row r="17" spans="1:10" x14ac:dyDescent="0.25">
      <c r="A17" s="4" t="s">
        <v>13</v>
      </c>
      <c r="B17" s="30" t="s">
        <v>56</v>
      </c>
      <c r="C17" s="4" t="s">
        <v>42</v>
      </c>
      <c r="D17" s="4">
        <v>3</v>
      </c>
      <c r="E17" s="4">
        <v>3</v>
      </c>
      <c r="F17" s="5"/>
      <c r="G17" s="34"/>
      <c r="H17" s="56">
        <f t="shared" si="0"/>
        <v>0</v>
      </c>
      <c r="I17" s="4">
        <v>20003800116</v>
      </c>
      <c r="J17" s="4">
        <v>13100700001</v>
      </c>
    </row>
    <row r="18" spans="1:10" x14ac:dyDescent="0.25">
      <c r="A18" s="4" t="s">
        <v>57</v>
      </c>
      <c r="B18" s="30" t="s">
        <v>58</v>
      </c>
      <c r="C18" s="4" t="s">
        <v>42</v>
      </c>
      <c r="D18" s="4">
        <v>3</v>
      </c>
      <c r="E18" s="4">
        <v>3</v>
      </c>
      <c r="F18" s="5"/>
      <c r="G18" s="34"/>
      <c r="H18" s="56">
        <f t="shared" si="0"/>
        <v>0</v>
      </c>
      <c r="I18" s="4">
        <v>20003800117</v>
      </c>
      <c r="J18" s="4">
        <v>11200500005</v>
      </c>
    </row>
    <row r="19" spans="1:10" x14ac:dyDescent="0.25">
      <c r="A19" s="4" t="s">
        <v>59</v>
      </c>
      <c r="B19" s="30" t="s">
        <v>60</v>
      </c>
      <c r="C19" s="4" t="s">
        <v>42</v>
      </c>
      <c r="D19" s="4">
        <v>3</v>
      </c>
      <c r="E19" s="4">
        <v>3</v>
      </c>
      <c r="F19" s="5"/>
      <c r="G19" s="34"/>
      <c r="H19" s="56">
        <f t="shared" si="0"/>
        <v>0</v>
      </c>
      <c r="I19" s="4">
        <v>20003800118</v>
      </c>
      <c r="J19" s="4">
        <v>11100100197</v>
      </c>
    </row>
    <row r="20" spans="1:10" x14ac:dyDescent="0.25">
      <c r="A20" s="4" t="s">
        <v>61</v>
      </c>
      <c r="B20" s="30" t="s">
        <v>62</v>
      </c>
      <c r="C20" s="4" t="s">
        <v>42</v>
      </c>
      <c r="D20" s="4">
        <v>3</v>
      </c>
      <c r="E20" s="4">
        <v>3</v>
      </c>
      <c r="F20" s="5"/>
      <c r="G20" s="34"/>
      <c r="H20" s="56">
        <f t="shared" si="0"/>
        <v>0</v>
      </c>
      <c r="I20" s="4">
        <v>20003800119</v>
      </c>
      <c r="J20" s="4">
        <v>13100200092</v>
      </c>
    </row>
    <row r="21" spans="1:10" x14ac:dyDescent="0.25">
      <c r="A21" s="4" t="s">
        <v>63</v>
      </c>
      <c r="B21" s="30" t="s">
        <v>64</v>
      </c>
      <c r="C21" s="4" t="s">
        <v>42</v>
      </c>
      <c r="D21" s="4">
        <v>3</v>
      </c>
      <c r="E21" s="4">
        <v>3</v>
      </c>
      <c r="F21" s="5"/>
      <c r="G21" s="34"/>
      <c r="H21" s="56">
        <f t="shared" si="0"/>
        <v>0</v>
      </c>
      <c r="I21" s="4">
        <v>20003800120</v>
      </c>
      <c r="J21" s="4">
        <v>11200500006</v>
      </c>
    </row>
    <row r="22" spans="1:10" x14ac:dyDescent="0.25">
      <c r="A22" s="4" t="s">
        <v>65</v>
      </c>
      <c r="B22" s="30" t="s">
        <v>66</v>
      </c>
      <c r="C22" s="4" t="s">
        <v>42</v>
      </c>
      <c r="D22" s="4">
        <v>3</v>
      </c>
      <c r="E22" s="4">
        <v>3</v>
      </c>
      <c r="F22" s="5"/>
      <c r="G22" s="34"/>
      <c r="H22" s="56">
        <f t="shared" si="0"/>
        <v>0</v>
      </c>
      <c r="I22" s="4">
        <v>20003800121</v>
      </c>
      <c r="J22" s="4">
        <v>11200500007</v>
      </c>
    </row>
    <row r="23" spans="1:10" x14ac:dyDescent="0.25">
      <c r="A23" s="4" t="s">
        <v>67</v>
      </c>
      <c r="B23" s="30" t="s">
        <v>68</v>
      </c>
      <c r="C23" s="4" t="s">
        <v>42</v>
      </c>
      <c r="D23" s="4">
        <v>3</v>
      </c>
      <c r="E23" s="4">
        <v>3</v>
      </c>
      <c r="F23" s="5"/>
      <c r="G23" s="34"/>
      <c r="H23" s="56">
        <f t="shared" si="0"/>
        <v>0</v>
      </c>
      <c r="I23" s="4">
        <v>20003800122</v>
      </c>
      <c r="J23" s="4">
        <v>10902000011</v>
      </c>
    </row>
    <row r="24" spans="1:10" x14ac:dyDescent="0.25">
      <c r="A24" s="4" t="s">
        <v>69</v>
      </c>
      <c r="B24" s="30" t="s">
        <v>70</v>
      </c>
      <c r="C24" s="4" t="s">
        <v>42</v>
      </c>
      <c r="D24" s="4">
        <v>3</v>
      </c>
      <c r="E24" s="4">
        <v>3</v>
      </c>
      <c r="F24" s="5"/>
      <c r="G24" s="34"/>
      <c r="H24" s="56">
        <f t="shared" si="0"/>
        <v>0</v>
      </c>
      <c r="I24" s="4">
        <v>20003800123</v>
      </c>
      <c r="J24" s="4">
        <v>12901300014</v>
      </c>
    </row>
    <row r="25" spans="1:10" x14ac:dyDescent="0.25">
      <c r="A25" s="4" t="s">
        <v>71</v>
      </c>
      <c r="B25" s="30" t="s">
        <v>72</v>
      </c>
      <c r="C25" s="4" t="s">
        <v>42</v>
      </c>
      <c r="D25" s="4">
        <v>3</v>
      </c>
      <c r="E25" s="4">
        <v>3</v>
      </c>
      <c r="F25" s="5"/>
      <c r="G25" s="34"/>
      <c r="H25" s="56">
        <f t="shared" si="0"/>
        <v>0</v>
      </c>
      <c r="I25" s="4">
        <v>20003800124</v>
      </c>
      <c r="J25" s="4">
        <v>10200100005</v>
      </c>
    </row>
    <row r="26" spans="1:10" x14ac:dyDescent="0.25">
      <c r="A26" s="4" t="s">
        <v>73</v>
      </c>
      <c r="B26" s="30" t="s">
        <v>48</v>
      </c>
      <c r="C26" s="4" t="s">
        <v>42</v>
      </c>
      <c r="D26" s="4">
        <v>3</v>
      </c>
      <c r="E26" s="4">
        <v>3</v>
      </c>
      <c r="F26" s="5"/>
      <c r="G26" s="34"/>
      <c r="H26" s="56">
        <f t="shared" si="0"/>
        <v>0</v>
      </c>
      <c r="I26" s="4">
        <v>20003800125</v>
      </c>
      <c r="J26" s="4">
        <v>10200100006</v>
      </c>
    </row>
    <row r="27" spans="1:10" x14ac:dyDescent="0.25">
      <c r="A27" s="4" t="s">
        <v>74</v>
      </c>
      <c r="B27" s="4" t="s">
        <v>75</v>
      </c>
      <c r="C27" s="4" t="s">
        <v>42</v>
      </c>
      <c r="D27" s="4">
        <v>3</v>
      </c>
      <c r="E27" s="4">
        <v>3</v>
      </c>
      <c r="F27" s="5"/>
      <c r="G27" s="34"/>
      <c r="H27" s="56">
        <f t="shared" si="0"/>
        <v>0</v>
      </c>
      <c r="I27" s="4">
        <v>20003800126</v>
      </c>
      <c r="J27" s="4">
        <v>10902900021</v>
      </c>
    </row>
    <row r="28" spans="1:10" x14ac:dyDescent="0.25">
      <c r="A28" s="4" t="s">
        <v>76</v>
      </c>
      <c r="B28" s="30" t="s">
        <v>77</v>
      </c>
      <c r="C28" s="4" t="s">
        <v>42</v>
      </c>
      <c r="D28" s="4">
        <v>3</v>
      </c>
      <c r="E28" s="4">
        <v>3</v>
      </c>
      <c r="F28" s="5"/>
      <c r="G28" s="34"/>
      <c r="H28" s="56">
        <f t="shared" si="0"/>
        <v>0</v>
      </c>
      <c r="I28" s="4">
        <v>20003800127</v>
      </c>
      <c r="J28" s="4">
        <v>10902900022</v>
      </c>
    </row>
    <row r="29" spans="1:10" x14ac:dyDescent="0.25">
      <c r="A29" s="4" t="s">
        <v>78</v>
      </c>
      <c r="B29" s="30" t="s">
        <v>79</v>
      </c>
      <c r="C29" s="4" t="s">
        <v>42</v>
      </c>
      <c r="D29" s="4">
        <v>3</v>
      </c>
      <c r="E29" s="4">
        <v>3</v>
      </c>
      <c r="F29" s="5"/>
      <c r="G29" s="34"/>
      <c r="H29" s="56">
        <f t="shared" si="0"/>
        <v>0</v>
      </c>
      <c r="I29" s="4">
        <v>20003800128</v>
      </c>
      <c r="J29" s="4">
        <v>13100200093</v>
      </c>
    </row>
    <row r="30" spans="1:10" ht="25.5" x14ac:dyDescent="0.25">
      <c r="A30" s="9"/>
      <c r="B30" s="8" t="s">
        <v>80</v>
      </c>
      <c r="C30" s="9"/>
      <c r="D30" s="9"/>
      <c r="E30" s="9"/>
      <c r="F30" s="10"/>
      <c r="G30" s="10"/>
      <c r="H30" s="58"/>
      <c r="I30" s="9"/>
      <c r="J30" s="9"/>
    </row>
    <row r="31" spans="1:10" x14ac:dyDescent="0.25">
      <c r="A31" s="23">
        <v>5</v>
      </c>
      <c r="B31" s="24" t="s">
        <v>81</v>
      </c>
      <c r="C31" s="23" t="s">
        <v>42</v>
      </c>
      <c r="D31" s="23">
        <v>2</v>
      </c>
      <c r="E31" s="23">
        <v>6</v>
      </c>
      <c r="F31" s="25"/>
      <c r="G31" s="25"/>
      <c r="H31" s="54">
        <f>(G31+F31)*E31*D31</f>
        <v>0</v>
      </c>
      <c r="I31" s="23"/>
      <c r="J31" s="23"/>
    </row>
    <row r="32" spans="1:10" x14ac:dyDescent="0.25">
      <c r="A32" s="4" t="s">
        <v>14</v>
      </c>
      <c r="B32" s="35" t="s">
        <v>82</v>
      </c>
      <c r="C32" s="4" t="s">
        <v>42</v>
      </c>
      <c r="D32" s="4">
        <v>2</v>
      </c>
      <c r="E32" s="4">
        <v>6</v>
      </c>
      <c r="F32" s="7"/>
      <c r="G32" s="7"/>
      <c r="H32" s="56">
        <f>(G32+F32)*E32*D32</f>
        <v>0</v>
      </c>
      <c r="I32" s="4">
        <v>20003800129</v>
      </c>
      <c r="J32" s="4">
        <v>11200500008</v>
      </c>
    </row>
    <row r="33" spans="1:10" x14ac:dyDescent="0.25">
      <c r="A33" s="23">
        <v>6</v>
      </c>
      <c r="B33" s="24" t="s">
        <v>54</v>
      </c>
      <c r="C33" s="32"/>
      <c r="D33" s="32"/>
      <c r="E33" s="32"/>
      <c r="F33" s="33"/>
      <c r="G33" s="33"/>
      <c r="H33" s="59">
        <f>SUM(H34:H41)</f>
        <v>0</v>
      </c>
      <c r="I33" s="32"/>
      <c r="J33" s="32"/>
    </row>
    <row r="34" spans="1:10" x14ac:dyDescent="0.25">
      <c r="A34" s="4" t="s">
        <v>15</v>
      </c>
      <c r="B34" s="30" t="s">
        <v>83</v>
      </c>
      <c r="C34" s="4" t="s">
        <v>42</v>
      </c>
      <c r="D34" s="4">
        <v>2</v>
      </c>
      <c r="E34" s="4">
        <v>6</v>
      </c>
      <c r="F34" s="7"/>
      <c r="G34" s="7"/>
      <c r="H34" s="56">
        <f t="shared" ref="H34:H41" si="1">(F34+G34)*D34*E34</f>
        <v>0</v>
      </c>
      <c r="I34" s="4">
        <v>20003800130</v>
      </c>
      <c r="J34" s="4">
        <v>10902900023</v>
      </c>
    </row>
    <row r="35" spans="1:10" x14ac:dyDescent="0.25">
      <c r="A35" s="4" t="s">
        <v>84</v>
      </c>
      <c r="B35" s="30" t="s">
        <v>85</v>
      </c>
      <c r="C35" s="4" t="s">
        <v>42</v>
      </c>
      <c r="D35" s="4">
        <v>2</v>
      </c>
      <c r="E35" s="4">
        <v>6</v>
      </c>
      <c r="F35" s="7"/>
      <c r="G35" s="7"/>
      <c r="H35" s="56">
        <f t="shared" si="1"/>
        <v>0</v>
      </c>
      <c r="I35" s="4">
        <v>20003800131</v>
      </c>
      <c r="J35" s="4">
        <v>10902000012</v>
      </c>
    </row>
    <row r="36" spans="1:10" x14ac:dyDescent="0.25">
      <c r="A36" s="4" t="s">
        <v>86</v>
      </c>
      <c r="B36" s="30" t="s">
        <v>87</v>
      </c>
      <c r="C36" s="4" t="s">
        <v>42</v>
      </c>
      <c r="D36" s="4">
        <v>2</v>
      </c>
      <c r="E36" s="4">
        <v>6</v>
      </c>
      <c r="F36" s="7"/>
      <c r="G36" s="7"/>
      <c r="H36" s="56">
        <f t="shared" si="1"/>
        <v>0</v>
      </c>
      <c r="I36" s="4">
        <v>20003800132</v>
      </c>
      <c r="J36" s="4">
        <v>11200300013</v>
      </c>
    </row>
    <row r="37" spans="1:10" x14ac:dyDescent="0.25">
      <c r="A37" s="4" t="s">
        <v>88</v>
      </c>
      <c r="B37" s="30" t="s">
        <v>89</v>
      </c>
      <c r="C37" s="4" t="s">
        <v>42</v>
      </c>
      <c r="D37" s="4">
        <v>2</v>
      </c>
      <c r="E37" s="4">
        <v>6</v>
      </c>
      <c r="F37" s="7"/>
      <c r="G37" s="7"/>
      <c r="H37" s="56">
        <f t="shared" si="1"/>
        <v>0</v>
      </c>
      <c r="I37" s="4">
        <v>20003800133</v>
      </c>
      <c r="J37" s="4">
        <v>11200500009</v>
      </c>
    </row>
    <row r="38" spans="1:10" x14ac:dyDescent="0.25">
      <c r="A38" s="4" t="s">
        <v>90</v>
      </c>
      <c r="B38" s="30" t="s">
        <v>91</v>
      </c>
      <c r="C38" s="4" t="s">
        <v>42</v>
      </c>
      <c r="D38" s="4">
        <v>2</v>
      </c>
      <c r="E38" s="4">
        <v>6</v>
      </c>
      <c r="F38" s="7"/>
      <c r="G38" s="7"/>
      <c r="H38" s="56">
        <f t="shared" si="1"/>
        <v>0</v>
      </c>
      <c r="I38" s="4">
        <v>20003800134</v>
      </c>
      <c r="J38" s="4">
        <v>13101500026</v>
      </c>
    </row>
    <row r="39" spans="1:10" x14ac:dyDescent="0.25">
      <c r="A39" s="4" t="s">
        <v>92</v>
      </c>
      <c r="B39" s="30" t="s">
        <v>93</v>
      </c>
      <c r="C39" s="4" t="s">
        <v>42</v>
      </c>
      <c r="D39" s="4">
        <v>2</v>
      </c>
      <c r="E39" s="4">
        <v>6</v>
      </c>
      <c r="F39" s="7"/>
      <c r="G39" s="7"/>
      <c r="H39" s="56">
        <f t="shared" si="1"/>
        <v>0</v>
      </c>
      <c r="I39" s="4">
        <v>20003800135</v>
      </c>
      <c r="J39" s="4">
        <v>10902000013</v>
      </c>
    </row>
    <row r="40" spans="1:10" x14ac:dyDescent="0.25">
      <c r="A40" s="4" t="s">
        <v>94</v>
      </c>
      <c r="B40" s="30" t="s">
        <v>95</v>
      </c>
      <c r="C40" s="4" t="s">
        <v>42</v>
      </c>
      <c r="D40" s="4">
        <v>2</v>
      </c>
      <c r="E40" s="4">
        <v>6</v>
      </c>
      <c r="F40" s="7"/>
      <c r="G40" s="7"/>
      <c r="H40" s="56">
        <f t="shared" si="1"/>
        <v>0</v>
      </c>
      <c r="I40" s="4">
        <v>20003800136</v>
      </c>
      <c r="J40" s="4">
        <v>10902000014</v>
      </c>
    </row>
    <row r="41" spans="1:10" x14ac:dyDescent="0.25">
      <c r="A41" s="4" t="s">
        <v>96</v>
      </c>
      <c r="B41" s="30" t="s">
        <v>97</v>
      </c>
      <c r="C41" s="4" t="s">
        <v>42</v>
      </c>
      <c r="D41" s="4">
        <v>2</v>
      </c>
      <c r="E41" s="4">
        <v>6</v>
      </c>
      <c r="F41" s="7"/>
      <c r="G41" s="7"/>
      <c r="H41" s="56">
        <f t="shared" si="1"/>
        <v>0</v>
      </c>
      <c r="I41" s="4">
        <v>20003800137</v>
      </c>
      <c r="J41" s="4">
        <v>10902000015</v>
      </c>
    </row>
    <row r="42" spans="1:10" ht="25.5" x14ac:dyDescent="0.25">
      <c r="A42" s="9"/>
      <c r="B42" s="8" t="s">
        <v>98</v>
      </c>
      <c r="C42" s="9"/>
      <c r="D42" s="9"/>
      <c r="E42" s="9"/>
      <c r="F42" s="10"/>
      <c r="G42" s="10"/>
      <c r="H42" s="58"/>
      <c r="I42" s="9"/>
      <c r="J42" s="9"/>
    </row>
    <row r="43" spans="1:10" x14ac:dyDescent="0.25">
      <c r="A43" s="23">
        <v>7</v>
      </c>
      <c r="B43" s="24" t="s">
        <v>81</v>
      </c>
      <c r="C43" s="23" t="s">
        <v>42</v>
      </c>
      <c r="D43" s="23">
        <v>2</v>
      </c>
      <c r="E43" s="23">
        <v>6</v>
      </c>
      <c r="F43" s="25"/>
      <c r="G43" s="25"/>
      <c r="H43" s="54">
        <f>(G43+F43)*E43*D43</f>
        <v>0</v>
      </c>
      <c r="I43" s="23"/>
      <c r="J43" s="23"/>
    </row>
    <row r="44" spans="1:10" x14ac:dyDescent="0.25">
      <c r="A44" s="4" t="s">
        <v>16</v>
      </c>
      <c r="B44" s="35" t="s">
        <v>99</v>
      </c>
      <c r="C44" s="28" t="s">
        <v>42</v>
      </c>
      <c r="D44" s="4">
        <v>2</v>
      </c>
      <c r="E44" s="4">
        <v>6</v>
      </c>
      <c r="F44" s="7"/>
      <c r="G44" s="7"/>
      <c r="H44" s="56">
        <f>(G44+F44)*E44*D44</f>
        <v>0</v>
      </c>
      <c r="I44" s="28">
        <v>20003800138</v>
      </c>
      <c r="J44" s="28">
        <v>11100100198</v>
      </c>
    </row>
    <row r="45" spans="1:10" x14ac:dyDescent="0.25">
      <c r="A45" s="23">
        <v>8</v>
      </c>
      <c r="B45" s="24" t="s">
        <v>54</v>
      </c>
      <c r="C45" s="36" t="s">
        <v>42</v>
      </c>
      <c r="D45" s="23"/>
      <c r="E45" s="23"/>
      <c r="F45" s="25"/>
      <c r="G45" s="25"/>
      <c r="H45" s="54">
        <f>SUM(H46:H48)</f>
        <v>0</v>
      </c>
      <c r="I45" s="36"/>
      <c r="J45" s="36"/>
    </row>
    <row r="46" spans="1:10" x14ac:dyDescent="0.25">
      <c r="A46" s="4" t="s">
        <v>17</v>
      </c>
      <c r="B46" s="30" t="s">
        <v>100</v>
      </c>
      <c r="C46" s="28" t="s">
        <v>42</v>
      </c>
      <c r="D46" s="4">
        <v>2</v>
      </c>
      <c r="E46" s="4">
        <v>6</v>
      </c>
      <c r="F46" s="7"/>
      <c r="G46" s="7"/>
      <c r="H46" s="56">
        <f>(F46+G46)*D46*E46</f>
        <v>0</v>
      </c>
      <c r="I46" s="28">
        <v>20003800139</v>
      </c>
      <c r="J46" s="28">
        <v>12000100060</v>
      </c>
    </row>
    <row r="47" spans="1:10" x14ac:dyDescent="0.25">
      <c r="A47" s="4" t="s">
        <v>101</v>
      </c>
      <c r="B47" s="30" t="s">
        <v>102</v>
      </c>
      <c r="C47" s="28" t="s">
        <v>42</v>
      </c>
      <c r="D47" s="4">
        <v>2</v>
      </c>
      <c r="E47" s="4">
        <v>6</v>
      </c>
      <c r="F47" s="7"/>
      <c r="G47" s="7"/>
      <c r="H47" s="56">
        <f>(F47+G47)*D47*E47</f>
        <v>0</v>
      </c>
      <c r="I47" s="28">
        <v>20003800140</v>
      </c>
      <c r="J47" s="28">
        <v>10902000016</v>
      </c>
    </row>
    <row r="48" spans="1:10" x14ac:dyDescent="0.25">
      <c r="A48" s="4" t="s">
        <v>103</v>
      </c>
      <c r="B48" s="35" t="s">
        <v>104</v>
      </c>
      <c r="C48" s="28" t="s">
        <v>42</v>
      </c>
      <c r="D48" s="4">
        <v>2</v>
      </c>
      <c r="E48" s="4">
        <v>6</v>
      </c>
      <c r="F48" s="7"/>
      <c r="G48" s="7"/>
      <c r="H48" s="56">
        <f>(F48+G48)*D48*E48</f>
        <v>0</v>
      </c>
      <c r="I48" s="28">
        <v>20003800141</v>
      </c>
      <c r="J48" s="28">
        <v>12400701270</v>
      </c>
    </row>
    <row r="49" spans="1:10" ht="25.5" x14ac:dyDescent="0.25">
      <c r="A49" s="9"/>
      <c r="B49" s="8" t="s">
        <v>105</v>
      </c>
      <c r="C49" s="37" t="s">
        <v>42</v>
      </c>
      <c r="D49" s="9"/>
      <c r="E49" s="9"/>
      <c r="F49" s="10"/>
      <c r="G49" s="10"/>
      <c r="H49" s="58"/>
      <c r="I49" s="37"/>
      <c r="J49" s="37"/>
    </row>
    <row r="50" spans="1:10" x14ac:dyDescent="0.25">
      <c r="A50" s="23">
        <v>9</v>
      </c>
      <c r="B50" s="24" t="s">
        <v>81</v>
      </c>
      <c r="C50" s="23" t="s">
        <v>42</v>
      </c>
      <c r="D50" s="23">
        <v>1</v>
      </c>
      <c r="E50" s="23">
        <v>6</v>
      </c>
      <c r="F50" s="25"/>
      <c r="G50" s="25"/>
      <c r="H50" s="54">
        <f>(G50+F50)*E50*D50</f>
        <v>0</v>
      </c>
      <c r="I50" s="23"/>
      <c r="J50" s="23"/>
    </row>
    <row r="51" spans="1:10" x14ac:dyDescent="0.25">
      <c r="A51" s="4" t="s">
        <v>19</v>
      </c>
      <c r="B51" s="35" t="s">
        <v>106</v>
      </c>
      <c r="C51" s="28" t="s">
        <v>42</v>
      </c>
      <c r="D51" s="4">
        <v>1</v>
      </c>
      <c r="E51" s="4">
        <v>6</v>
      </c>
      <c r="F51" s="7"/>
      <c r="G51" s="7"/>
      <c r="H51" s="56">
        <f>(G51+F51)*E51*D51</f>
        <v>0</v>
      </c>
      <c r="I51" s="28">
        <v>20003800142</v>
      </c>
      <c r="J51" s="28">
        <v>11100100199</v>
      </c>
    </row>
    <row r="52" spans="1:10" x14ac:dyDescent="0.25">
      <c r="A52" s="32">
        <v>10</v>
      </c>
      <c r="B52" s="31" t="s">
        <v>54</v>
      </c>
      <c r="C52" s="36" t="s">
        <v>42</v>
      </c>
      <c r="D52" s="32"/>
      <c r="E52" s="32"/>
      <c r="F52" s="33"/>
      <c r="G52" s="33"/>
      <c r="H52" s="59">
        <f>SUM(H53:H58)</f>
        <v>0</v>
      </c>
      <c r="I52" s="36"/>
      <c r="J52" s="36"/>
    </row>
    <row r="53" spans="1:10" x14ac:dyDescent="0.25">
      <c r="A53" s="4" t="s">
        <v>29</v>
      </c>
      <c r="B53" s="30" t="s">
        <v>107</v>
      </c>
      <c r="C53" s="28" t="s">
        <v>42</v>
      </c>
      <c r="D53" s="4">
        <v>1</v>
      </c>
      <c r="E53" s="4">
        <v>6</v>
      </c>
      <c r="F53" s="7"/>
      <c r="G53" s="7"/>
      <c r="H53" s="56">
        <f t="shared" ref="H53:H58" si="2">(F53+G53)*D53*E53</f>
        <v>0</v>
      </c>
      <c r="I53" s="28">
        <v>20003800143</v>
      </c>
      <c r="J53" s="28">
        <v>11100100200</v>
      </c>
    </row>
    <row r="54" spans="1:10" x14ac:dyDescent="0.25">
      <c r="A54" s="4" t="s">
        <v>31</v>
      </c>
      <c r="B54" s="35" t="s">
        <v>108</v>
      </c>
      <c r="C54" s="28" t="s">
        <v>42</v>
      </c>
      <c r="D54" s="4">
        <v>1</v>
      </c>
      <c r="E54" s="4">
        <v>6</v>
      </c>
      <c r="F54" s="7"/>
      <c r="G54" s="7"/>
      <c r="H54" s="56">
        <f t="shared" si="2"/>
        <v>0</v>
      </c>
      <c r="I54" s="28">
        <v>20003800144</v>
      </c>
      <c r="J54" s="28">
        <v>11100100201</v>
      </c>
    </row>
    <row r="55" spans="1:10" x14ac:dyDescent="0.25">
      <c r="A55" s="4" t="s">
        <v>109</v>
      </c>
      <c r="B55" s="35" t="s">
        <v>110</v>
      </c>
      <c r="C55" s="28" t="s">
        <v>42</v>
      </c>
      <c r="D55" s="4">
        <v>1</v>
      </c>
      <c r="E55" s="4">
        <v>6</v>
      </c>
      <c r="F55" s="7"/>
      <c r="G55" s="7"/>
      <c r="H55" s="56">
        <f t="shared" si="2"/>
        <v>0</v>
      </c>
      <c r="I55" s="28">
        <v>20003800145</v>
      </c>
      <c r="J55" s="28">
        <v>12901300015</v>
      </c>
    </row>
    <row r="56" spans="1:10" x14ac:dyDescent="0.25">
      <c r="A56" s="4" t="s">
        <v>111</v>
      </c>
      <c r="B56" s="35" t="s">
        <v>112</v>
      </c>
      <c r="C56" s="28" t="s">
        <v>42</v>
      </c>
      <c r="D56" s="4">
        <v>1</v>
      </c>
      <c r="E56" s="4">
        <v>6</v>
      </c>
      <c r="F56" s="7"/>
      <c r="G56" s="7"/>
      <c r="H56" s="56">
        <f t="shared" si="2"/>
        <v>0</v>
      </c>
      <c r="I56" s="28">
        <v>20003800146</v>
      </c>
      <c r="J56" s="28">
        <v>13101500027</v>
      </c>
    </row>
    <row r="57" spans="1:10" x14ac:dyDescent="0.25">
      <c r="A57" s="4" t="s">
        <v>113</v>
      </c>
      <c r="B57" s="30" t="s">
        <v>114</v>
      </c>
      <c r="C57" s="28" t="s">
        <v>42</v>
      </c>
      <c r="D57" s="4">
        <v>1</v>
      </c>
      <c r="E57" s="4">
        <v>6</v>
      </c>
      <c r="F57" s="7"/>
      <c r="G57" s="7"/>
      <c r="H57" s="56">
        <f t="shared" si="2"/>
        <v>0</v>
      </c>
      <c r="I57" s="28">
        <v>20003800147</v>
      </c>
      <c r="J57" s="28">
        <v>11200500010</v>
      </c>
    </row>
    <row r="58" spans="1:10" x14ac:dyDescent="0.25">
      <c r="A58" s="4" t="s">
        <v>115</v>
      </c>
      <c r="B58" s="30" t="s">
        <v>116</v>
      </c>
      <c r="C58" s="28" t="s">
        <v>42</v>
      </c>
      <c r="D58" s="4">
        <v>1</v>
      </c>
      <c r="E58" s="4">
        <v>6</v>
      </c>
      <c r="F58" s="7"/>
      <c r="G58" s="7"/>
      <c r="H58" s="56">
        <f t="shared" si="2"/>
        <v>0</v>
      </c>
      <c r="I58" s="28">
        <v>20003800148</v>
      </c>
      <c r="J58" s="28">
        <v>11200500011</v>
      </c>
    </row>
    <row r="59" spans="1:10" ht="25.5" x14ac:dyDescent="0.25">
      <c r="A59" s="9"/>
      <c r="B59" s="8" t="s">
        <v>117</v>
      </c>
      <c r="C59" s="9"/>
      <c r="D59" s="9"/>
      <c r="E59" s="9"/>
      <c r="F59" s="10"/>
      <c r="G59" s="10"/>
      <c r="H59" s="58"/>
      <c r="I59" s="9"/>
      <c r="J59" s="9"/>
    </row>
    <row r="60" spans="1:10" x14ac:dyDescent="0.25">
      <c r="A60" s="38">
        <v>11</v>
      </c>
      <c r="B60" s="39" t="s">
        <v>81</v>
      </c>
      <c r="C60" s="38" t="s">
        <v>42</v>
      </c>
      <c r="D60" s="38">
        <v>2</v>
      </c>
      <c r="E60" s="38">
        <v>6</v>
      </c>
      <c r="F60" s="40"/>
      <c r="G60" s="40"/>
      <c r="H60" s="60">
        <f>(G60+F60)*E60*D60</f>
        <v>0</v>
      </c>
      <c r="I60" s="38"/>
      <c r="J60" s="38"/>
    </row>
    <row r="61" spans="1:10" x14ac:dyDescent="0.25">
      <c r="A61" s="4" t="s">
        <v>118</v>
      </c>
      <c r="B61" s="30" t="s">
        <v>119</v>
      </c>
      <c r="C61" s="4" t="s">
        <v>42</v>
      </c>
      <c r="D61" s="4">
        <v>2</v>
      </c>
      <c r="E61" s="4">
        <v>6</v>
      </c>
      <c r="F61" s="7"/>
      <c r="G61" s="7"/>
      <c r="H61" s="61">
        <f>(G61+F61)*E61*D61</f>
        <v>0</v>
      </c>
      <c r="I61" s="4">
        <v>20003800149</v>
      </c>
      <c r="J61" s="4">
        <v>11200500012</v>
      </c>
    </row>
    <row r="62" spans="1:10" x14ac:dyDescent="0.25">
      <c r="A62" s="23">
        <v>12</v>
      </c>
      <c r="B62" s="24" t="s">
        <v>54</v>
      </c>
      <c r="C62" s="23"/>
      <c r="D62" s="23"/>
      <c r="E62" s="23"/>
      <c r="F62" s="25"/>
      <c r="G62" s="25"/>
      <c r="H62" s="54">
        <f>SUM(H63:H64)</f>
        <v>0</v>
      </c>
      <c r="I62" s="23"/>
      <c r="J62" s="23"/>
    </row>
    <row r="63" spans="1:10" x14ac:dyDescent="0.25">
      <c r="A63" s="4" t="s">
        <v>120</v>
      </c>
      <c r="B63" s="30" t="s">
        <v>121</v>
      </c>
      <c r="C63" s="4" t="s">
        <v>42</v>
      </c>
      <c r="D63" s="4">
        <v>2</v>
      </c>
      <c r="E63" s="4">
        <v>6</v>
      </c>
      <c r="F63" s="7"/>
      <c r="G63" s="7"/>
      <c r="H63" s="56">
        <f>(F63+G63)*D63*E63</f>
        <v>0</v>
      </c>
      <c r="I63" s="4">
        <v>20003800150</v>
      </c>
      <c r="J63" s="4">
        <v>11200500013</v>
      </c>
    </row>
    <row r="64" spans="1:10" x14ac:dyDescent="0.25">
      <c r="A64" s="4" t="s">
        <v>122</v>
      </c>
      <c r="B64" s="30" t="s">
        <v>123</v>
      </c>
      <c r="C64" s="4" t="s">
        <v>42</v>
      </c>
      <c r="D64" s="4">
        <v>2</v>
      </c>
      <c r="E64" s="4">
        <v>6</v>
      </c>
      <c r="F64" s="7"/>
      <c r="G64" s="7"/>
      <c r="H64" s="56">
        <f>(F64+G64)*D64*E64</f>
        <v>0</v>
      </c>
      <c r="I64" s="4">
        <v>20003800151</v>
      </c>
      <c r="J64" s="4">
        <v>12400701271</v>
      </c>
    </row>
    <row r="65" spans="1:10" x14ac:dyDescent="0.25">
      <c r="A65" s="41">
        <v>13</v>
      </c>
      <c r="B65" s="42" t="s">
        <v>124</v>
      </c>
      <c r="C65" s="41"/>
      <c r="D65" s="41"/>
      <c r="E65" s="41"/>
      <c r="F65" s="43"/>
      <c r="G65" s="43"/>
      <c r="H65" s="62"/>
      <c r="I65" s="41"/>
      <c r="J65" s="41"/>
    </row>
    <row r="66" spans="1:10" x14ac:dyDescent="0.25">
      <c r="A66" s="44" t="s">
        <v>125</v>
      </c>
      <c r="B66" s="45" t="s">
        <v>126</v>
      </c>
      <c r="C66" s="44" t="s">
        <v>42</v>
      </c>
      <c r="D66" s="44">
        <v>1</v>
      </c>
      <c r="E66" s="44">
        <v>3</v>
      </c>
      <c r="F66" s="46"/>
      <c r="G66" s="46"/>
      <c r="H66" s="56">
        <f>D66*E66*G66</f>
        <v>0</v>
      </c>
      <c r="I66" s="4">
        <v>20003800152</v>
      </c>
      <c r="J66" s="44"/>
    </row>
    <row r="67" spans="1:10" x14ac:dyDescent="0.25">
      <c r="A67" s="23">
        <v>14</v>
      </c>
      <c r="B67" s="24" t="s">
        <v>54</v>
      </c>
      <c r="C67" s="23"/>
      <c r="D67" s="23"/>
      <c r="E67" s="23"/>
      <c r="F67" s="25"/>
      <c r="G67" s="25"/>
      <c r="H67" s="54">
        <f>SUM(H68:H69)</f>
        <v>0</v>
      </c>
      <c r="I67" s="23"/>
      <c r="J67" s="23"/>
    </row>
    <row r="68" spans="1:10" x14ac:dyDescent="0.25">
      <c r="A68" s="4" t="s">
        <v>127</v>
      </c>
      <c r="B68" s="47" t="s">
        <v>128</v>
      </c>
      <c r="C68" s="4"/>
      <c r="D68" s="4">
        <v>1</v>
      </c>
      <c r="E68" s="4">
        <v>3</v>
      </c>
      <c r="F68" s="5"/>
      <c r="G68" s="5"/>
      <c r="H68" s="56">
        <f>(F68+G68)*D68*E68</f>
        <v>0</v>
      </c>
      <c r="I68" s="4">
        <v>20003800153</v>
      </c>
      <c r="J68" s="4">
        <v>10600100021</v>
      </c>
    </row>
    <row r="69" spans="1:10" x14ac:dyDescent="0.25">
      <c r="A69" s="4" t="s">
        <v>129</v>
      </c>
      <c r="B69" s="47" t="s">
        <v>130</v>
      </c>
      <c r="C69" s="4"/>
      <c r="D69" s="4">
        <v>1</v>
      </c>
      <c r="E69" s="4">
        <v>3</v>
      </c>
      <c r="F69" s="5"/>
      <c r="G69" s="5"/>
      <c r="H69" s="56">
        <f>(F69+G69)*D69*E69</f>
        <v>0</v>
      </c>
      <c r="I69" s="4">
        <v>20003800154</v>
      </c>
      <c r="J69" s="4">
        <v>11200500014</v>
      </c>
    </row>
    <row r="70" spans="1:10" x14ac:dyDescent="0.25">
      <c r="A70" s="4" t="s">
        <v>131</v>
      </c>
      <c r="B70" s="8" t="s">
        <v>18</v>
      </c>
      <c r="C70" s="9"/>
      <c r="D70" s="9"/>
      <c r="E70" s="9"/>
      <c r="F70" s="10"/>
      <c r="G70" s="10"/>
      <c r="H70" s="58"/>
      <c r="I70" s="9"/>
      <c r="J70" s="9"/>
    </row>
    <row r="71" spans="1:10" ht="38.25" x14ac:dyDescent="0.25">
      <c r="A71" s="4" t="s">
        <v>132</v>
      </c>
      <c r="B71" s="48" t="s">
        <v>20</v>
      </c>
      <c r="C71" s="49"/>
      <c r="D71" s="49"/>
      <c r="E71" s="49"/>
      <c r="F71" s="50"/>
      <c r="G71" s="50"/>
      <c r="H71" s="63">
        <f>SUM(H72:H74)</f>
        <v>0</v>
      </c>
      <c r="I71" s="49"/>
      <c r="J71" s="49"/>
    </row>
    <row r="72" spans="1:10" x14ac:dyDescent="0.25">
      <c r="A72" s="4" t="s">
        <v>133</v>
      </c>
      <c r="B72" s="6" t="s">
        <v>21</v>
      </c>
      <c r="C72" s="4" t="s">
        <v>22</v>
      </c>
      <c r="D72" s="4"/>
      <c r="E72" s="4">
        <v>30</v>
      </c>
      <c r="F72" s="7"/>
      <c r="G72" s="7" t="s">
        <v>23</v>
      </c>
      <c r="H72" s="56">
        <f>E72*F72</f>
        <v>0</v>
      </c>
      <c r="I72" s="4">
        <v>20003800155</v>
      </c>
      <c r="J72" s="4"/>
    </row>
    <row r="73" spans="1:10" x14ac:dyDescent="0.25">
      <c r="A73" s="4" t="s">
        <v>134</v>
      </c>
      <c r="B73" s="6" t="s">
        <v>24</v>
      </c>
      <c r="C73" s="4" t="s">
        <v>22</v>
      </c>
      <c r="D73" s="4"/>
      <c r="E73" s="4">
        <v>30</v>
      </c>
      <c r="F73" s="7"/>
      <c r="G73" s="7" t="s">
        <v>23</v>
      </c>
      <c r="H73" s="56">
        <f>E73*F73</f>
        <v>0</v>
      </c>
      <c r="I73" s="4">
        <v>20003800156</v>
      </c>
      <c r="J73" s="4"/>
    </row>
    <row r="74" spans="1:10" x14ac:dyDescent="0.25">
      <c r="A74" s="4" t="s">
        <v>135</v>
      </c>
      <c r="B74" s="6" t="s">
        <v>25</v>
      </c>
      <c r="C74" s="4" t="s">
        <v>22</v>
      </c>
      <c r="D74" s="4"/>
      <c r="E74" s="4">
        <v>30</v>
      </c>
      <c r="F74" s="7"/>
      <c r="G74" s="7" t="s">
        <v>23</v>
      </c>
      <c r="H74" s="56">
        <f>E74*F74</f>
        <v>0</v>
      </c>
      <c r="I74" s="4">
        <v>20003800157</v>
      </c>
      <c r="J74" s="4"/>
    </row>
    <row r="75" spans="1:10" ht="38.25" x14ac:dyDescent="0.25">
      <c r="A75" s="4" t="s">
        <v>136</v>
      </c>
      <c r="B75" s="48" t="s">
        <v>26</v>
      </c>
      <c r="C75" s="49"/>
      <c r="D75" s="49"/>
      <c r="E75" s="49"/>
      <c r="F75" s="50"/>
      <c r="G75" s="50"/>
      <c r="H75" s="64">
        <f>SUM(H76:H78)</f>
        <v>0</v>
      </c>
      <c r="I75" s="49"/>
      <c r="J75" s="49"/>
    </row>
    <row r="76" spans="1:10" x14ac:dyDescent="0.25">
      <c r="A76" s="4" t="s">
        <v>137</v>
      </c>
      <c r="B76" s="6" t="s">
        <v>21</v>
      </c>
      <c r="C76" s="4" t="s">
        <v>22</v>
      </c>
      <c r="D76" s="4"/>
      <c r="E76" s="4">
        <v>30</v>
      </c>
      <c r="F76" s="7"/>
      <c r="G76" s="7" t="s">
        <v>23</v>
      </c>
      <c r="H76" s="56">
        <f>E76*F76</f>
        <v>0</v>
      </c>
      <c r="I76" s="4">
        <v>20003800158</v>
      </c>
      <c r="J76" s="4"/>
    </row>
    <row r="77" spans="1:10" x14ac:dyDescent="0.25">
      <c r="A77" s="4" t="s">
        <v>138</v>
      </c>
      <c r="B77" s="6" t="s">
        <v>24</v>
      </c>
      <c r="C77" s="4" t="s">
        <v>22</v>
      </c>
      <c r="D77" s="4"/>
      <c r="E77" s="4">
        <v>30</v>
      </c>
      <c r="F77" s="7"/>
      <c r="G77" s="7" t="s">
        <v>23</v>
      </c>
      <c r="H77" s="56">
        <f>E77*F77</f>
        <v>0</v>
      </c>
      <c r="I77" s="4">
        <v>20003800159</v>
      </c>
      <c r="J77" s="4"/>
    </row>
    <row r="78" spans="1:10" x14ac:dyDescent="0.25">
      <c r="A78" s="4" t="s">
        <v>139</v>
      </c>
      <c r="B78" s="12" t="s">
        <v>25</v>
      </c>
      <c r="C78" s="11" t="s">
        <v>22</v>
      </c>
      <c r="D78" s="11"/>
      <c r="E78" s="11">
        <v>30</v>
      </c>
      <c r="F78" s="13"/>
      <c r="G78" s="13" t="s">
        <v>23</v>
      </c>
      <c r="H78" s="56">
        <f>E78*F78</f>
        <v>0</v>
      </c>
      <c r="I78" s="11">
        <v>20003800160</v>
      </c>
      <c r="J78" s="11"/>
    </row>
    <row r="79" spans="1:10" ht="38.25" x14ac:dyDescent="0.25">
      <c r="A79" s="4" t="s">
        <v>140</v>
      </c>
      <c r="B79" s="48" t="s">
        <v>27</v>
      </c>
      <c r="C79" s="49"/>
      <c r="D79" s="49"/>
      <c r="E79" s="49"/>
      <c r="F79" s="50"/>
      <c r="G79" s="50"/>
      <c r="H79" s="64">
        <f>SUM(H80:H82)</f>
        <v>0</v>
      </c>
      <c r="I79" s="49"/>
      <c r="J79" s="49"/>
    </row>
    <row r="80" spans="1:10" x14ac:dyDescent="0.25">
      <c r="A80" s="4" t="s">
        <v>141</v>
      </c>
      <c r="B80" s="15" t="s">
        <v>21</v>
      </c>
      <c r="C80" s="14" t="s">
        <v>22</v>
      </c>
      <c r="D80" s="14"/>
      <c r="E80" s="14">
        <v>30</v>
      </c>
      <c r="F80" s="16"/>
      <c r="G80" s="16" t="s">
        <v>23</v>
      </c>
      <c r="H80" s="56">
        <f>E80*F80</f>
        <v>0</v>
      </c>
      <c r="I80" s="14">
        <v>20003800161</v>
      </c>
      <c r="J80" s="14"/>
    </row>
    <row r="81" spans="1:10" x14ac:dyDescent="0.25">
      <c r="A81" s="4" t="s">
        <v>142</v>
      </c>
      <c r="B81" s="6" t="s">
        <v>24</v>
      </c>
      <c r="C81" s="4" t="s">
        <v>22</v>
      </c>
      <c r="D81" s="4"/>
      <c r="E81" s="4">
        <v>30</v>
      </c>
      <c r="F81" s="7"/>
      <c r="G81" s="7" t="s">
        <v>23</v>
      </c>
      <c r="H81" s="56">
        <f>E81*F81</f>
        <v>0</v>
      </c>
      <c r="I81" s="4">
        <v>20003800162</v>
      </c>
      <c r="J81" s="4"/>
    </row>
    <row r="82" spans="1:10" x14ac:dyDescent="0.25">
      <c r="A82" s="4" t="s">
        <v>143</v>
      </c>
      <c r="B82" s="6" t="s">
        <v>25</v>
      </c>
      <c r="C82" s="4" t="s">
        <v>22</v>
      </c>
      <c r="D82" s="4"/>
      <c r="E82" s="4">
        <v>30</v>
      </c>
      <c r="F82" s="7"/>
      <c r="G82" s="7" t="s">
        <v>23</v>
      </c>
      <c r="H82" s="56">
        <f>E82*F82</f>
        <v>0</v>
      </c>
      <c r="I82" s="4">
        <v>20003800163</v>
      </c>
      <c r="J82" s="4"/>
    </row>
    <row r="83" spans="1:10" x14ac:dyDescent="0.25">
      <c r="A83" s="4" t="s">
        <v>144</v>
      </c>
      <c r="B83" s="8" t="s">
        <v>28</v>
      </c>
      <c r="C83" s="9"/>
      <c r="D83" s="9"/>
      <c r="E83" s="9"/>
      <c r="F83" s="10"/>
      <c r="G83" s="10" t="s">
        <v>23</v>
      </c>
      <c r="H83" s="65">
        <f>SUM(H84:H84)</f>
        <v>0</v>
      </c>
      <c r="I83" s="9"/>
      <c r="J83" s="9"/>
    </row>
    <row r="84" spans="1:10" ht="25.5" x14ac:dyDescent="0.25">
      <c r="A84" s="4" t="s">
        <v>145</v>
      </c>
      <c r="B84" s="6" t="s">
        <v>32</v>
      </c>
      <c r="C84" s="4" t="s">
        <v>30</v>
      </c>
      <c r="D84" s="4"/>
      <c r="E84" s="4">
        <v>40</v>
      </c>
      <c r="F84" s="7"/>
      <c r="G84" s="7" t="s">
        <v>23</v>
      </c>
      <c r="H84" s="56">
        <f>E84*F84</f>
        <v>0</v>
      </c>
      <c r="I84" s="4">
        <v>20003800165</v>
      </c>
      <c r="J84" s="4"/>
    </row>
    <row r="85" spans="1:10" ht="15.75" thickBot="1" x14ac:dyDescent="0.3">
      <c r="A85" s="71" t="s">
        <v>33</v>
      </c>
      <c r="B85" s="71"/>
      <c r="C85" s="71"/>
      <c r="D85" s="71"/>
      <c r="E85" s="71"/>
      <c r="F85" s="71"/>
      <c r="G85" s="71"/>
      <c r="H85" s="66">
        <f>H5+H7+H11+H15+H31+H33+H43+H45+H50+H52+H60+H62+H66+H67+H71+H75+H79+H83</f>
        <v>0</v>
      </c>
    </row>
    <row r="86" spans="1:10" ht="15.75" thickBot="1" x14ac:dyDescent="0.3">
      <c r="A86" s="72" t="s">
        <v>34</v>
      </c>
      <c r="B86" s="72"/>
      <c r="C86" s="72"/>
      <c r="D86" s="72"/>
      <c r="E86" s="72"/>
      <c r="F86" s="72"/>
      <c r="G86" s="72"/>
      <c r="H86" s="67">
        <f>SUM((H85*1.21)-H85)</f>
        <v>0</v>
      </c>
    </row>
    <row r="87" spans="1:10" ht="15.75" thickBot="1" x14ac:dyDescent="0.3">
      <c r="A87" s="73" t="s">
        <v>35</v>
      </c>
      <c r="B87" s="73"/>
      <c r="C87" s="73"/>
      <c r="D87" s="73"/>
      <c r="E87" s="73"/>
      <c r="F87" s="73"/>
      <c r="G87" s="73"/>
      <c r="H87" s="68">
        <f>SUM(H85:H86)</f>
        <v>0</v>
      </c>
    </row>
    <row r="89" spans="1:10" x14ac:dyDescent="0.25">
      <c r="B89" s="19" t="s">
        <v>36</v>
      </c>
      <c r="C89" s="17"/>
      <c r="I89" s="51"/>
      <c r="J89" s="51"/>
    </row>
    <row r="90" spans="1:10" ht="66" customHeight="1" x14ac:dyDescent="0.25">
      <c r="B90" s="70" t="s">
        <v>37</v>
      </c>
      <c r="C90" s="70"/>
    </row>
    <row r="91" spans="1:10" x14ac:dyDescent="0.25">
      <c r="B91" s="18"/>
      <c r="C91" s="17"/>
      <c r="I91" s="51"/>
      <c r="J91" s="51"/>
    </row>
    <row r="92" spans="1:10" ht="47.25" customHeight="1" x14ac:dyDescent="0.25">
      <c r="B92" s="74" t="s">
        <v>38</v>
      </c>
      <c r="C92" s="74"/>
    </row>
    <row r="93" spans="1:10" x14ac:dyDescent="0.25">
      <c r="B93" s="18"/>
      <c r="C93" s="17"/>
      <c r="I93" s="51"/>
      <c r="J93" s="51"/>
    </row>
    <row r="94" spans="1:10" ht="65.25" customHeight="1" x14ac:dyDescent="0.25">
      <c r="B94" s="70" t="s">
        <v>39</v>
      </c>
      <c r="C94" s="70"/>
    </row>
  </sheetData>
  <mergeCells count="6">
    <mergeCell ref="B94:C94"/>
    <mergeCell ref="A85:G85"/>
    <mergeCell ref="A86:G86"/>
    <mergeCell ref="A87:G87"/>
    <mergeCell ref="B90:C90"/>
    <mergeCell ref="B92:C92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ATLAS COPCO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Justinas Ūsas</dc:creator>
  <cp:lastModifiedBy>Jūratė Kaupinienė</cp:lastModifiedBy>
  <dcterms:created xsi:type="dcterms:W3CDTF">2015-06-05T18:17:20Z</dcterms:created>
  <dcterms:modified xsi:type="dcterms:W3CDTF">2025-04-24T12:25:53Z</dcterms:modified>
</cp:coreProperties>
</file>